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<sst xmlns="http://schemas.openxmlformats.org/spreadsheetml/2006/main" count="126" uniqueCount="104">
  <si>
    <t xml:space="preserve">12-ojo VSAFAS „Ilgalaikis materialusis turtas“ </t>
  </si>
  <si>
    <t>1 priedas</t>
  </si>
  <si>
    <t>(Informacijos apie ilgalaikio materialiojo turto, vertinamo įsigijimo savikaina, balansinės vertės pasikeitimą forma)</t>
  </si>
  <si>
    <t xml:space="preserve">INFORMACIJA APIE ILGALAIKIO MATERIALIOJO TURTO, VERTINAMO ĮSIGIJIMO SAVIKAINA, BALANSINĖS </t>
  </si>
  <si>
    <t xml:space="preserve">VERTĖS PASIKEITIMĄ </t>
  </si>
  <si>
    <t>Eil. Nr.</t>
  </si>
  <si>
    <t>Straipsniai</t>
  </si>
  <si>
    <t>Pastatai</t>
  </si>
  <si>
    <t>Infrastruktūros statiniai</t>
  </si>
  <si>
    <t>Kiti statiniai</t>
  </si>
  <si>
    <t>Mašinos ir įrenginiai</t>
  </si>
  <si>
    <t>Transporto priemonės</t>
  </si>
  <si>
    <t>Baldai, biuro įranga ir kitas ilgalaikis materialusis turtas</t>
  </si>
  <si>
    <t>Nebaigta statyba ir išankstiniai apmokėjimai</t>
  </si>
  <si>
    <t>Iš viso</t>
  </si>
  <si>
    <t>1.</t>
  </si>
  <si>
    <t>Įsigijimo ar pasigaminimo savikaina ataskaitinio laikotarpio pradžioje</t>
  </si>
  <si>
    <t>2.</t>
  </si>
  <si>
    <t>Įsigijimai per ataskaitinį laikotarpį (2.1 + 2.2 + 2.3 + 2.4)</t>
  </si>
  <si>
    <t>2.1.</t>
  </si>
  <si>
    <t>pirkto turto (išskyrus nurodytą 2.3 ir 2.4 papunkčiuose) įsigijimo savikaina</t>
  </si>
  <si>
    <t>2.2.</t>
  </si>
  <si>
    <t>neatlygintinai gauto turto įsigijimo savikaina</t>
  </si>
  <si>
    <t>2.3.</t>
  </si>
  <si>
    <t>pagal finansinės nuomos (lizingo) požymius atitinkančias sutartis įsigyto turto įsigijimo savikaina</t>
  </si>
  <si>
    <t>2.4.</t>
  </si>
  <si>
    <t>turtas, dėl kurio sudarytos valdžios ir privataus sektorių partnerystės sutartys</t>
  </si>
  <si>
    <t>3.</t>
  </si>
  <si>
    <t>Parduoto, perduoto ir  nurašyto turto suma per ataskaitinį laikotarpį (3.1  + 3.2 + 3.3)</t>
  </si>
  <si>
    <t>3.1.</t>
  </si>
  <si>
    <t>parduoto</t>
  </si>
  <si>
    <t>3.2.</t>
  </si>
  <si>
    <t>perduoto</t>
  </si>
  <si>
    <t>3.3.</t>
  </si>
  <si>
    <t>nurašyto</t>
  </si>
  <si>
    <t>4.</t>
  </si>
  <si>
    <t>Pergrupavimai (+ / –)</t>
  </si>
  <si>
    <t>5.</t>
  </si>
  <si>
    <t>Kiti pokyčiai</t>
  </si>
  <si>
    <t>6.</t>
  </si>
  <si>
    <t>Įsigijimo ar pasigaminimo savikaina ataskaitinio laikotarpio pabaigoje  (1 + 2 – 3 + / – 4 + / – 5)</t>
  </si>
  <si>
    <t>6.1.</t>
  </si>
  <si>
    <t>Iš jos: turto, kuris yra visiškai nudėvėtas, tačiau vis dar naudojamas viešojo sektoriaus subjekto veikloje, įsigijimo arba pasigaminimo savikaina</t>
  </si>
  <si>
    <t>7.</t>
  </si>
  <si>
    <t>Sukaupta nusidėvėjimo suma ataskaitinio laikotarpio pradžioje</t>
  </si>
  <si>
    <t>X</t>
  </si>
  <si>
    <t>8.</t>
  </si>
  <si>
    <t>Neatlygintinai gauto turto sukaupta nusidėvėjimo suma</t>
  </si>
  <si>
    <t>9.</t>
  </si>
  <si>
    <t>Apskaičiuota nusidėvėjimo suma per  ataskaitinį laikotarpį</t>
  </si>
  <si>
    <t>10.</t>
  </si>
  <si>
    <t>Sukaupta parduoto, perduoto ir nurašyto turto nusidėvėjimo suma (10.1 + 10.2 + 10.3)</t>
  </si>
  <si>
    <t>10.1.</t>
  </si>
  <si>
    <t>10.2.</t>
  </si>
  <si>
    <t>10.3.</t>
  </si>
  <si>
    <t>11.</t>
  </si>
  <si>
    <t>Pergrupavimai (+ / –)</t>
  </si>
  <si>
    <t>12.</t>
  </si>
  <si>
    <t>13.</t>
  </si>
  <si>
    <t>Sukaupta nusidėvėjimo suma ataskaitinio laikotarpio pabaigoje (7 + 8 – 9 – 10 + / – 11 + / – 12)</t>
  </si>
  <si>
    <t>14.</t>
  </si>
  <si>
    <t>Nuvertėjimo suma ataskaitinio laikotarpio pradžioje</t>
  </si>
  <si>
    <t>15.</t>
  </si>
  <si>
    <t>Neatlygintinai gauto turto sukaupta nuvertėjimo suma</t>
  </si>
  <si>
    <t>16.</t>
  </si>
  <si>
    <t>Apskaičiuota nuvertėjimo suma per ataskaitinį laikotarpį</t>
  </si>
  <si>
    <t>17.</t>
  </si>
  <si>
    <t>Panaikinta nuvertėjimo suma per ataskaitinį laikotarpį</t>
  </si>
  <si>
    <t>18.</t>
  </si>
  <si>
    <t>Sukaupta parduoto, perduoto ir nurašyto turto nuvertėjimo suma (18.1 + 18.2 + 18.3)</t>
  </si>
  <si>
    <t>18.1.</t>
  </si>
  <si>
    <t>18.2.</t>
  </si>
  <si>
    <t>18.3.</t>
  </si>
  <si>
    <t>19.</t>
  </si>
  <si>
    <t>20.</t>
  </si>
  <si>
    <t>21.</t>
  </si>
  <si>
    <t>Nuvertėjimo suma ataskaitinio laikotarpio pabaigoje (14 + 15 + 16 – 17 – 18 + / – 19 + / – 20)</t>
  </si>
  <si>
    <t>22.</t>
  </si>
  <si>
    <t xml:space="preserve">Ilgalaikio materialiojo turto likutinė vertė ataskaitinio laikotarpio pabaigoje (6 – 13 – 21)    Iš jos:   </t>
  </si>
  <si>
    <t>22.1.</t>
  </si>
  <si>
    <t xml:space="preserve">pagal finansinės nuomos (lizingo) požymius atitinkančias sutartis įsigyto turto, kurio finansinės nuomos (lizingo) sutarties laikotarpis nėra pasibaigęs, likutinė vertė </t>
  </si>
  <si>
    <t>22.2.</t>
  </si>
  <si>
    <t>turto, dėl kurio sudarytos valdžios ir privataus sektorių partnerystės sutartys, likutinė vertė</t>
  </si>
  <si>
    <t>22.3.</t>
  </si>
  <si>
    <t>turto, kurio kontrolę riboja sutartys ar teisės aktai, ir turto, užstatyto kaip įsipareigojimų įvykdymo garantija, likutinė vertė</t>
  </si>
  <si>
    <t>22.4.</t>
  </si>
  <si>
    <t>nebenaudojamo viešojo sektoriaus subjekto veikloje turto likutinė vertė</t>
  </si>
  <si>
    <t>22.5.</t>
  </si>
  <si>
    <t>laikinai nenaudojamo viešojo sektoriaus subjekto veikloje turto likutinė vertė</t>
  </si>
  <si>
    <t>22.6.</t>
  </si>
  <si>
    <t>pastatų, kurie nenaudojami įprastoje veikloje, bet yra laikomi vien tik pajamoms iš nuomos gauti, likutinė vertė</t>
  </si>
  <si>
    <t>23.</t>
  </si>
  <si>
    <t xml:space="preserve">Ilgalaikio materialiojo turto likutinė vertė ataskaitinio laikotarpio pradžioje (1 – 7 – 14)        Iš jos: </t>
  </si>
  <si>
    <t>23.1.</t>
  </si>
  <si>
    <t xml:space="preserve">pagal finansinės nuomos (lizingo) požymius atitinkančias sutartis įsigyto turto, kurio finansinės nuomos (lizingo) sutarties laikotarpis nėra pasibaigęs, likutinė vertė  </t>
  </si>
  <si>
    <t>23.2.</t>
  </si>
  <si>
    <t>23.3.</t>
  </si>
  <si>
    <t>23.4.</t>
  </si>
  <si>
    <t>23.5.</t>
  </si>
  <si>
    <t>23.6.</t>
  </si>
  <si>
    <t>Pastabos:</t>
  </si>
  <si>
    <t>1. X pažymėti laukai nepildomi.</t>
  </si>
  <si>
    <t>2. Lentelės 5, 12 ir 20 eilutėse nurodyti pokyčiai turi būti paaiškinti aiškinamajame rašte.</t>
  </si>
  <si>
    <t>3. Lentelės 8 ir 15 eilutėse nurodoma kito subjekto sukaupta turto nusidėvėjimo arba nuvertėjimo suma iki perdavimo.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</si>
</sst>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name val="Calibri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color rgb="FF000000"/>
      <name val="Times New Roman"/>
      <charset val="1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  <protection locked="0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left" vertical="center" wrapText="1" indent="1"/>
    </xf>
    <xf numFmtId="0" fontId="3" fillId="0" borderId="4" xfId="0" applyFont="1" applyFill="1" applyBorder="1" applyAlignment="1" applyProtection="1">
      <alignment horizontal="left" vertical="center" wrapText="1" indent="1"/>
    </xf>
    <xf numFmtId="0" fontId="1" fillId="0" borderId="0" xfId="0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defaultGridColor="0" colorId="9" topLeftCell="A42" workbookViewId="0">
      <selection activeCell="N22" sqref="N22"/>
    </sheetView>
  </sheetViews>
  <sheetFormatPr defaultColWidth="9.14285714285714" defaultRowHeight="12.75" customHeight="1"/>
  <cols>
    <col min="1" max="1" width="9.14285714285714" style="1" customWidth="1"/>
    <col min="2" max="2" width="9.14285714285714" style="2" customWidth="1"/>
    <col min="3" max="3" width="26.7142857142857" style="1" customWidth="1"/>
    <col min="4" max="8" width="9.14285714285714" style="1" customWidth="1"/>
    <col min="9" max="9" width="13.1428571428571" style="1" customWidth="1"/>
    <col min="10" max="10" width="12.1428571428571" style="1" customWidth="1"/>
    <col min="11" max="256" width="9.14285714285714" style="1" customWidth="1"/>
    <col min="257" max="16384" width="9.14285714285714" style="3" customWidth="1"/>
  </cols>
  <sheetData>
    <row r="1" hidden="1" customHeight="1"/>
    <row r="2" hidden="1" customHeight="1"/>
    <row r="3" customHeight="1" spans="1:1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2:10">
      <c r="B4" s="5"/>
      <c r="J4" s="17" t="s">
        <v>1</v>
      </c>
    </row>
    <row r="5" hidden="1" customHeight="1"/>
    <row r="7" ht="18" customHeight="1" spans="1:11">
      <c r="A7" s="6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hidden="1" customHeight="1"/>
    <row r="9" hidden="1" customHeight="1"/>
    <row r="11" customHeight="1" spans="1:11">
      <c r="A11" s="6" t="s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customHeight="1" spans="2:7">
      <c r="B12" s="5"/>
      <c r="D12" s="7"/>
      <c r="E12" s="7" t="s">
        <v>4</v>
      </c>
      <c r="F12" s="7"/>
      <c r="G12" s="7"/>
    </row>
    <row r="13" hidden="1" customHeight="1"/>
    <row r="14" hidden="1" customHeight="1"/>
    <row r="15" ht="13.5" hidden="1" customHeight="1"/>
    <row r="16" customHeight="1" spans="2:11">
      <c r="B16" s="8" t="s">
        <v>5</v>
      </c>
      <c r="C16" s="8" t="s">
        <v>6</v>
      </c>
      <c r="D16" s="8" t="s">
        <v>7</v>
      </c>
      <c r="E16" s="8" t="s">
        <v>8</v>
      </c>
      <c r="F16" s="8" t="s">
        <v>9</v>
      </c>
      <c r="G16" s="8" t="s">
        <v>10</v>
      </c>
      <c r="H16" s="8" t="s">
        <v>11</v>
      </c>
      <c r="I16" s="8" t="s">
        <v>12</v>
      </c>
      <c r="J16" s="8" t="s">
        <v>13</v>
      </c>
      <c r="K16" s="8" t="s">
        <v>14</v>
      </c>
    </row>
    <row r="17" customHeight="1" spans="2:11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Height="1" spans="2:11"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customHeight="1" spans="2:11">
      <c r="B19" s="11">
        <v>1</v>
      </c>
      <c r="C19" s="11">
        <v>2</v>
      </c>
      <c r="D19" s="11">
        <v>3</v>
      </c>
      <c r="E19" s="11">
        <v>4</v>
      </c>
      <c r="F19" s="11">
        <v>5</v>
      </c>
      <c r="G19" s="11">
        <v>6</v>
      </c>
      <c r="H19" s="11">
        <v>7</v>
      </c>
      <c r="I19" s="11">
        <v>8</v>
      </c>
      <c r="J19" s="11">
        <v>9</v>
      </c>
      <c r="K19" s="11">
        <v>10</v>
      </c>
    </row>
    <row r="20" ht="38.25" customHeight="1" spans="2:11">
      <c r="B20" s="12" t="s">
        <v>15</v>
      </c>
      <c r="C20" s="13" t="s">
        <v>16</v>
      </c>
      <c r="D20" s="14">
        <v>329018.82</v>
      </c>
      <c r="E20" s="14"/>
      <c r="F20" s="14">
        <v>4019.64</v>
      </c>
      <c r="G20" s="14">
        <v>2500</v>
      </c>
      <c r="H20" s="14"/>
      <c r="I20" s="18">
        <v>25877</v>
      </c>
      <c r="J20" s="14"/>
      <c r="K20" s="14">
        <f t="shared" ref="K20:K63" si="0">SUM(D20:J20)</f>
        <v>361415.46</v>
      </c>
    </row>
    <row r="21" ht="25.5" customHeight="1" spans="2:11">
      <c r="B21" s="11" t="s">
        <v>17</v>
      </c>
      <c r="C21" s="14" t="s">
        <v>18</v>
      </c>
      <c r="D21" s="14">
        <f t="shared" ref="D21:J21" si="1">SUM(D22:D25)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8">
        <f t="shared" si="1"/>
        <v>0</v>
      </c>
      <c r="J21" s="14">
        <f t="shared" si="1"/>
        <v>0</v>
      </c>
      <c r="K21" s="14">
        <f t="shared" si="0"/>
        <v>0</v>
      </c>
    </row>
    <row r="22" ht="38.25" customHeight="1" spans="2:11">
      <c r="B22" s="11" t="s">
        <v>19</v>
      </c>
      <c r="C22" s="15" t="s">
        <v>20</v>
      </c>
      <c r="D22" s="14"/>
      <c r="E22" s="14"/>
      <c r="F22" s="14"/>
      <c r="G22" s="14"/>
      <c r="H22" s="14"/>
      <c r="I22" s="18"/>
      <c r="J22" s="14"/>
      <c r="K22" s="14">
        <f t="shared" si="0"/>
        <v>0</v>
      </c>
    </row>
    <row r="23" ht="25.5" customHeight="1" spans="2:11">
      <c r="B23" s="11" t="s">
        <v>21</v>
      </c>
      <c r="C23" s="15" t="s">
        <v>22</v>
      </c>
      <c r="D23" s="14"/>
      <c r="E23" s="14"/>
      <c r="F23" s="14"/>
      <c r="G23" s="14"/>
      <c r="H23" s="14"/>
      <c r="I23" s="18"/>
      <c r="J23" s="14"/>
      <c r="K23" s="14">
        <f t="shared" si="0"/>
        <v>0</v>
      </c>
    </row>
    <row r="24" ht="51" customHeight="1" spans="2:11">
      <c r="B24" s="11" t="s">
        <v>23</v>
      </c>
      <c r="C24" s="15" t="s">
        <v>24</v>
      </c>
      <c r="D24" s="14"/>
      <c r="E24" s="14"/>
      <c r="F24" s="14"/>
      <c r="G24" s="14"/>
      <c r="H24" s="14"/>
      <c r="I24" s="18"/>
      <c r="J24" s="14"/>
      <c r="K24" s="14">
        <f t="shared" si="0"/>
        <v>0</v>
      </c>
    </row>
    <row r="25" ht="38.25" customHeight="1" spans="2:11">
      <c r="B25" s="11" t="s">
        <v>25</v>
      </c>
      <c r="C25" s="16" t="s">
        <v>26</v>
      </c>
      <c r="D25" s="14"/>
      <c r="E25" s="14"/>
      <c r="F25" s="14"/>
      <c r="G25" s="14"/>
      <c r="H25" s="14"/>
      <c r="I25" s="18"/>
      <c r="J25" s="14"/>
      <c r="K25" s="14">
        <f t="shared" si="0"/>
        <v>0</v>
      </c>
    </row>
    <row r="26" ht="38.25" customHeight="1" spans="2:11">
      <c r="B26" s="11" t="s">
        <v>27</v>
      </c>
      <c r="C26" s="14" t="s">
        <v>28</v>
      </c>
      <c r="D26" s="14">
        <f t="shared" ref="D26:J26" si="2">SUM(D27:D29)</f>
        <v>0</v>
      </c>
      <c r="E26" s="14">
        <f t="shared" si="2"/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  <c r="I26" s="18">
        <f t="shared" si="2"/>
        <v>0</v>
      </c>
      <c r="J26" s="14">
        <f t="shared" si="2"/>
        <v>0</v>
      </c>
      <c r="K26" s="14">
        <f t="shared" si="0"/>
        <v>0</v>
      </c>
    </row>
    <row r="27" customHeight="1" spans="2:11">
      <c r="B27" s="11" t="s">
        <v>29</v>
      </c>
      <c r="C27" s="15" t="s">
        <v>30</v>
      </c>
      <c r="D27" s="14"/>
      <c r="E27" s="14"/>
      <c r="F27" s="14"/>
      <c r="G27" s="14"/>
      <c r="H27" s="14"/>
      <c r="I27" s="18"/>
      <c r="J27" s="14"/>
      <c r="K27" s="14">
        <f t="shared" si="0"/>
        <v>0</v>
      </c>
    </row>
    <row r="28" customHeight="1" spans="2:11">
      <c r="B28" s="11" t="s">
        <v>31</v>
      </c>
      <c r="C28" s="15" t="s">
        <v>32</v>
      </c>
      <c r="D28" s="14"/>
      <c r="E28" s="14"/>
      <c r="F28" s="14"/>
      <c r="G28" s="14"/>
      <c r="H28" s="14"/>
      <c r="I28" s="18"/>
      <c r="J28" s="14"/>
      <c r="K28" s="14">
        <f t="shared" si="0"/>
        <v>0</v>
      </c>
    </row>
    <row r="29" customHeight="1" spans="2:11">
      <c r="B29" s="11" t="s">
        <v>33</v>
      </c>
      <c r="C29" s="15" t="s">
        <v>34</v>
      </c>
      <c r="D29" s="14"/>
      <c r="E29" s="14"/>
      <c r="F29" s="14"/>
      <c r="G29" s="14"/>
      <c r="H29" s="14"/>
      <c r="I29" s="18"/>
      <c r="J29" s="14"/>
      <c r="K29" s="14">
        <f t="shared" si="0"/>
        <v>0</v>
      </c>
    </row>
    <row r="30" customHeight="1" spans="2:11">
      <c r="B30" s="11" t="s">
        <v>35</v>
      </c>
      <c r="C30" s="14" t="s">
        <v>36</v>
      </c>
      <c r="D30" s="14"/>
      <c r="E30" s="14"/>
      <c r="F30" s="14"/>
      <c r="G30" s="14"/>
      <c r="H30" s="14"/>
      <c r="I30" s="18">
        <v>-2457.9</v>
      </c>
      <c r="J30" s="14"/>
      <c r="K30" s="14">
        <f t="shared" si="0"/>
        <v>-2457.9</v>
      </c>
    </row>
    <row r="31" customHeight="1" spans="2:11">
      <c r="B31" s="11" t="s">
        <v>37</v>
      </c>
      <c r="C31" s="14" t="s">
        <v>38</v>
      </c>
      <c r="D31" s="14"/>
      <c r="E31" s="14"/>
      <c r="F31" s="14"/>
      <c r="G31" s="14"/>
      <c r="H31" s="14"/>
      <c r="I31" s="18"/>
      <c r="J31" s="14"/>
      <c r="K31" s="14">
        <f t="shared" si="0"/>
        <v>0</v>
      </c>
    </row>
    <row r="32" ht="51" customHeight="1" spans="2:11">
      <c r="B32" s="12" t="s">
        <v>39</v>
      </c>
      <c r="C32" s="13" t="s">
        <v>40</v>
      </c>
      <c r="D32" s="14">
        <f t="shared" ref="D32:J32" si="3">(D20+D21-D26+D30+D31)</f>
        <v>329018.82</v>
      </c>
      <c r="E32" s="14">
        <f t="shared" si="3"/>
        <v>0</v>
      </c>
      <c r="F32" s="14">
        <f t="shared" si="3"/>
        <v>4019.64</v>
      </c>
      <c r="G32" s="14">
        <f t="shared" si="3"/>
        <v>2500</v>
      </c>
      <c r="H32" s="14">
        <f t="shared" si="3"/>
        <v>0</v>
      </c>
      <c r="I32" s="18">
        <f t="shared" si="3"/>
        <v>23419.1</v>
      </c>
      <c r="J32" s="14">
        <f t="shared" si="3"/>
        <v>0</v>
      </c>
      <c r="K32" s="14">
        <f t="shared" si="0"/>
        <v>358957.56</v>
      </c>
    </row>
    <row r="33" ht="63.75" customHeight="1" spans="2:11">
      <c r="B33" s="11" t="s">
        <v>41</v>
      </c>
      <c r="C33" s="14" t="s">
        <v>42</v>
      </c>
      <c r="D33" s="14"/>
      <c r="E33" s="14"/>
      <c r="F33" s="14"/>
      <c r="G33" s="14"/>
      <c r="H33" s="14"/>
      <c r="I33" s="18"/>
      <c r="J33" s="14"/>
      <c r="K33" s="14">
        <f t="shared" si="0"/>
        <v>0</v>
      </c>
    </row>
    <row r="34" ht="38.25" customHeight="1" spans="2:11">
      <c r="B34" s="12" t="s">
        <v>43</v>
      </c>
      <c r="C34" s="13" t="s">
        <v>44</v>
      </c>
      <c r="D34" s="14">
        <v>94874.13</v>
      </c>
      <c r="E34" s="14"/>
      <c r="F34" s="14">
        <v>4019.64</v>
      </c>
      <c r="G34" s="14">
        <v>2500</v>
      </c>
      <c r="H34" s="14"/>
      <c r="I34" s="18">
        <v>25877</v>
      </c>
      <c r="J34" s="12" t="s">
        <v>45</v>
      </c>
      <c r="K34" s="14">
        <f t="shared" si="0"/>
        <v>127270.77</v>
      </c>
    </row>
    <row r="35" ht="25.5" customHeight="1" spans="2:11">
      <c r="B35" s="11" t="s">
        <v>46</v>
      </c>
      <c r="C35" s="14" t="s">
        <v>47</v>
      </c>
      <c r="D35" s="14"/>
      <c r="E35" s="14"/>
      <c r="F35" s="14"/>
      <c r="G35" s="14"/>
      <c r="H35" s="14"/>
      <c r="I35" s="18"/>
      <c r="J35" s="11" t="s">
        <v>45</v>
      </c>
      <c r="K35" s="14">
        <f t="shared" si="0"/>
        <v>0</v>
      </c>
    </row>
    <row r="36" ht="25.5" customHeight="1" spans="2:11">
      <c r="B36" s="11" t="s">
        <v>48</v>
      </c>
      <c r="C36" s="14" t="s">
        <v>49</v>
      </c>
      <c r="D36" s="14">
        <v>1508.66</v>
      </c>
      <c r="E36" s="14"/>
      <c r="F36" s="14"/>
      <c r="G36" s="14"/>
      <c r="H36" s="14"/>
      <c r="I36" s="18"/>
      <c r="J36" s="11" t="s">
        <v>45</v>
      </c>
      <c r="K36" s="14">
        <f t="shared" si="0"/>
        <v>1508.66</v>
      </c>
    </row>
    <row r="37" ht="38.25" customHeight="1" spans="2:11">
      <c r="B37" s="11" t="s">
        <v>50</v>
      </c>
      <c r="C37" s="14" t="s">
        <v>51</v>
      </c>
      <c r="D37" s="14">
        <f t="shared" ref="D37:I37" si="4">SUM(D38:D40)</f>
        <v>0</v>
      </c>
      <c r="E37" s="14">
        <f t="shared" si="4"/>
        <v>0</v>
      </c>
      <c r="F37" s="14">
        <f t="shared" si="4"/>
        <v>0</v>
      </c>
      <c r="G37" s="14">
        <f t="shared" si="4"/>
        <v>0</v>
      </c>
      <c r="H37" s="14">
        <f t="shared" si="4"/>
        <v>0</v>
      </c>
      <c r="I37" s="18">
        <f t="shared" si="4"/>
        <v>0</v>
      </c>
      <c r="J37" s="11" t="s">
        <v>45</v>
      </c>
      <c r="K37" s="14">
        <f t="shared" si="0"/>
        <v>0</v>
      </c>
    </row>
    <row r="38" customHeight="1" spans="2:11">
      <c r="B38" s="11" t="s">
        <v>52</v>
      </c>
      <c r="C38" s="15" t="s">
        <v>30</v>
      </c>
      <c r="D38" s="14"/>
      <c r="E38" s="14"/>
      <c r="F38" s="14"/>
      <c r="G38" s="14"/>
      <c r="H38" s="14"/>
      <c r="I38" s="18"/>
      <c r="J38" s="11" t="s">
        <v>45</v>
      </c>
      <c r="K38" s="14">
        <f t="shared" si="0"/>
        <v>0</v>
      </c>
    </row>
    <row r="39" customHeight="1" spans="2:11">
      <c r="B39" s="11" t="s">
        <v>53</v>
      </c>
      <c r="C39" s="15" t="s">
        <v>32</v>
      </c>
      <c r="D39" s="14"/>
      <c r="E39" s="14"/>
      <c r="F39" s="14"/>
      <c r="G39" s="14"/>
      <c r="H39" s="14"/>
      <c r="I39" s="18"/>
      <c r="J39" s="11" t="s">
        <v>45</v>
      </c>
      <c r="K39" s="14">
        <f t="shared" si="0"/>
        <v>0</v>
      </c>
    </row>
    <row r="40" customHeight="1" spans="2:11">
      <c r="B40" s="11" t="s">
        <v>54</v>
      </c>
      <c r="C40" s="15" t="s">
        <v>34</v>
      </c>
      <c r="D40" s="14"/>
      <c r="E40" s="14"/>
      <c r="F40" s="14"/>
      <c r="G40" s="14"/>
      <c r="H40" s="14"/>
      <c r="I40" s="18"/>
      <c r="J40" s="11" t="s">
        <v>45</v>
      </c>
      <c r="K40" s="14">
        <f t="shared" si="0"/>
        <v>0</v>
      </c>
    </row>
    <row r="41" customHeight="1" spans="2:11">
      <c r="B41" s="11" t="s">
        <v>55</v>
      </c>
      <c r="C41" s="14" t="s">
        <v>56</v>
      </c>
      <c r="D41" s="14"/>
      <c r="E41" s="14"/>
      <c r="F41" s="14"/>
      <c r="G41" s="14"/>
      <c r="H41" s="14"/>
      <c r="I41" s="18">
        <v>-2457.9</v>
      </c>
      <c r="J41" s="11" t="s">
        <v>45</v>
      </c>
      <c r="K41" s="14">
        <f t="shared" si="0"/>
        <v>-2457.9</v>
      </c>
    </row>
    <row r="42" customHeight="1" spans="2:11">
      <c r="B42" s="11" t="s">
        <v>57</v>
      </c>
      <c r="C42" s="13" t="s">
        <v>38</v>
      </c>
      <c r="D42" s="14"/>
      <c r="E42" s="14"/>
      <c r="F42" s="14"/>
      <c r="G42" s="14"/>
      <c r="H42" s="14"/>
      <c r="I42" s="18"/>
      <c r="J42" s="14"/>
      <c r="K42" s="14">
        <f t="shared" si="0"/>
        <v>0</v>
      </c>
    </row>
    <row r="43" ht="51" customHeight="1" spans="2:11">
      <c r="B43" s="12" t="s">
        <v>58</v>
      </c>
      <c r="C43" s="13" t="s">
        <v>59</v>
      </c>
      <c r="D43" s="14">
        <f t="shared" ref="D43:I43" si="5">(D34+D35+D36-D37+D41+D42)</f>
        <v>96382.79</v>
      </c>
      <c r="E43" s="14">
        <f t="shared" si="5"/>
        <v>0</v>
      </c>
      <c r="F43" s="14">
        <f t="shared" si="5"/>
        <v>4019.64</v>
      </c>
      <c r="G43" s="14">
        <f t="shared" si="5"/>
        <v>2500</v>
      </c>
      <c r="H43" s="14">
        <f t="shared" si="5"/>
        <v>0</v>
      </c>
      <c r="I43" s="18">
        <f t="shared" si="5"/>
        <v>23419.1</v>
      </c>
      <c r="J43" s="12" t="s">
        <v>45</v>
      </c>
      <c r="K43" s="14">
        <f t="shared" si="0"/>
        <v>126321.53</v>
      </c>
    </row>
    <row r="44" ht="25.5" customHeight="1" spans="2:11">
      <c r="B44" s="12" t="s">
        <v>60</v>
      </c>
      <c r="C44" s="13" t="s">
        <v>61</v>
      </c>
      <c r="D44" s="14"/>
      <c r="E44" s="14"/>
      <c r="F44" s="14"/>
      <c r="G44" s="14"/>
      <c r="H44" s="14"/>
      <c r="I44" s="18"/>
      <c r="J44" s="14"/>
      <c r="K44" s="14">
        <f t="shared" si="0"/>
        <v>0</v>
      </c>
    </row>
    <row r="45" ht="25.5" customHeight="1" spans="2:11">
      <c r="B45" s="11" t="s">
        <v>62</v>
      </c>
      <c r="C45" s="14" t="s">
        <v>63</v>
      </c>
      <c r="D45" s="14"/>
      <c r="E45" s="14"/>
      <c r="F45" s="14"/>
      <c r="G45" s="14"/>
      <c r="H45" s="14"/>
      <c r="I45" s="18"/>
      <c r="J45" s="14"/>
      <c r="K45" s="14">
        <f t="shared" si="0"/>
        <v>0</v>
      </c>
    </row>
    <row r="46" ht="25.5" customHeight="1" spans="2:11">
      <c r="B46" s="11" t="s">
        <v>64</v>
      </c>
      <c r="C46" s="14" t="s">
        <v>65</v>
      </c>
      <c r="D46" s="14"/>
      <c r="E46" s="14"/>
      <c r="F46" s="14"/>
      <c r="G46" s="14"/>
      <c r="H46" s="14"/>
      <c r="I46" s="18"/>
      <c r="J46" s="14"/>
      <c r="K46" s="14">
        <f t="shared" si="0"/>
        <v>0</v>
      </c>
    </row>
    <row r="47" ht="25.5" customHeight="1" spans="2:11">
      <c r="B47" s="11" t="s">
        <v>66</v>
      </c>
      <c r="C47" s="14" t="s">
        <v>67</v>
      </c>
      <c r="D47" s="14"/>
      <c r="E47" s="14"/>
      <c r="F47" s="14"/>
      <c r="G47" s="14"/>
      <c r="H47" s="14"/>
      <c r="I47" s="18"/>
      <c r="J47" s="14"/>
      <c r="K47" s="14">
        <f t="shared" si="0"/>
        <v>0</v>
      </c>
    </row>
    <row r="48" ht="38.25" customHeight="1" spans="2:11">
      <c r="B48" s="11" t="s">
        <v>68</v>
      </c>
      <c r="C48" s="14" t="s">
        <v>69</v>
      </c>
      <c r="D48" s="14">
        <f t="shared" ref="D48:J48" si="6">SUM(D49:D51)</f>
        <v>0</v>
      </c>
      <c r="E48" s="14">
        <f t="shared" si="6"/>
        <v>0</v>
      </c>
      <c r="F48" s="14">
        <f t="shared" si="6"/>
        <v>0</v>
      </c>
      <c r="G48" s="14">
        <f t="shared" si="6"/>
        <v>0</v>
      </c>
      <c r="H48" s="14">
        <f t="shared" si="6"/>
        <v>0</v>
      </c>
      <c r="I48" s="18">
        <f t="shared" si="6"/>
        <v>0</v>
      </c>
      <c r="J48" s="14">
        <f t="shared" si="6"/>
        <v>0</v>
      </c>
      <c r="K48" s="14">
        <f t="shared" si="0"/>
        <v>0</v>
      </c>
    </row>
    <row r="49" customHeight="1" spans="2:11">
      <c r="B49" s="11" t="s">
        <v>70</v>
      </c>
      <c r="C49" s="15" t="s">
        <v>30</v>
      </c>
      <c r="D49" s="14"/>
      <c r="E49" s="14"/>
      <c r="F49" s="14"/>
      <c r="G49" s="14"/>
      <c r="H49" s="14"/>
      <c r="I49" s="18"/>
      <c r="J49" s="14"/>
      <c r="K49" s="14">
        <f t="shared" si="0"/>
        <v>0</v>
      </c>
    </row>
    <row r="50" customHeight="1" spans="2:11">
      <c r="B50" s="11" t="s">
        <v>71</v>
      </c>
      <c r="C50" s="15" t="s">
        <v>32</v>
      </c>
      <c r="D50" s="14"/>
      <c r="E50" s="14"/>
      <c r="F50" s="14"/>
      <c r="G50" s="14"/>
      <c r="H50" s="14"/>
      <c r="I50" s="18"/>
      <c r="J50" s="14"/>
      <c r="K50" s="14">
        <f t="shared" si="0"/>
        <v>0</v>
      </c>
    </row>
    <row r="51" customHeight="1" spans="2:11">
      <c r="B51" s="11" t="s">
        <v>72</v>
      </c>
      <c r="C51" s="15" t="s">
        <v>34</v>
      </c>
      <c r="D51" s="14"/>
      <c r="E51" s="14"/>
      <c r="F51" s="14"/>
      <c r="G51" s="14"/>
      <c r="H51" s="14"/>
      <c r="I51" s="18"/>
      <c r="J51" s="14"/>
      <c r="K51" s="14">
        <f t="shared" si="0"/>
        <v>0</v>
      </c>
    </row>
    <row r="52" customHeight="1" spans="2:11">
      <c r="B52" s="11" t="s">
        <v>73</v>
      </c>
      <c r="C52" s="14" t="s">
        <v>36</v>
      </c>
      <c r="D52" s="14"/>
      <c r="E52" s="14"/>
      <c r="F52" s="14"/>
      <c r="G52" s="14"/>
      <c r="H52" s="14"/>
      <c r="I52" s="18"/>
      <c r="J52" s="14"/>
      <c r="K52" s="14">
        <f t="shared" si="0"/>
        <v>0</v>
      </c>
    </row>
    <row r="53" customHeight="1" spans="2:11">
      <c r="B53" s="11" t="s">
        <v>74</v>
      </c>
      <c r="C53" s="13" t="s">
        <v>38</v>
      </c>
      <c r="D53" s="14"/>
      <c r="E53" s="14"/>
      <c r="F53" s="14"/>
      <c r="G53" s="14"/>
      <c r="H53" s="14"/>
      <c r="I53" s="18"/>
      <c r="J53" s="14"/>
      <c r="K53" s="14">
        <f t="shared" si="0"/>
        <v>0</v>
      </c>
    </row>
    <row r="54" ht="51" customHeight="1" spans="2:11">
      <c r="B54" s="12" t="s">
        <v>75</v>
      </c>
      <c r="C54" s="13" t="s">
        <v>76</v>
      </c>
      <c r="D54" s="14">
        <f t="shared" ref="D54:J54" si="7">(D44+D45+D46-D47-D48+D52+D53)</f>
        <v>0</v>
      </c>
      <c r="E54" s="14">
        <f t="shared" si="7"/>
        <v>0</v>
      </c>
      <c r="F54" s="14">
        <f t="shared" si="7"/>
        <v>0</v>
      </c>
      <c r="G54" s="14">
        <f t="shared" si="7"/>
        <v>0</v>
      </c>
      <c r="H54" s="14">
        <f t="shared" si="7"/>
        <v>0</v>
      </c>
      <c r="I54" s="18">
        <f t="shared" si="7"/>
        <v>0</v>
      </c>
      <c r="J54" s="14">
        <f t="shared" si="7"/>
        <v>0</v>
      </c>
      <c r="K54" s="14">
        <f t="shared" si="0"/>
        <v>0</v>
      </c>
    </row>
    <row r="55" ht="51" customHeight="1" spans="2:11">
      <c r="B55" s="12" t="s">
        <v>77</v>
      </c>
      <c r="C55" s="13" t="s">
        <v>78</v>
      </c>
      <c r="D55" s="14">
        <f t="shared" ref="D55:I55" si="8">SUM(D32-D43-D54)</f>
        <v>232636.03</v>
      </c>
      <c r="E55" s="14">
        <f t="shared" si="8"/>
        <v>0</v>
      </c>
      <c r="F55" s="14">
        <f t="shared" si="8"/>
        <v>0</v>
      </c>
      <c r="G55" s="14">
        <f t="shared" si="8"/>
        <v>0</v>
      </c>
      <c r="H55" s="14">
        <f t="shared" si="8"/>
        <v>0</v>
      </c>
      <c r="I55" s="18">
        <f t="shared" si="8"/>
        <v>0</v>
      </c>
      <c r="J55" s="14">
        <f>SUM(J32-J54)</f>
        <v>0</v>
      </c>
      <c r="K55" s="14">
        <f t="shared" si="0"/>
        <v>232636.03</v>
      </c>
    </row>
    <row r="56" ht="76.5" customHeight="1" spans="2:11">
      <c r="B56" s="11" t="s">
        <v>79</v>
      </c>
      <c r="C56" s="14" t="s">
        <v>80</v>
      </c>
      <c r="D56" s="14"/>
      <c r="E56" s="14"/>
      <c r="F56" s="14"/>
      <c r="G56" s="14"/>
      <c r="H56" s="14"/>
      <c r="I56" s="18"/>
      <c r="J56" s="14"/>
      <c r="K56" s="14">
        <f t="shared" si="0"/>
        <v>0</v>
      </c>
    </row>
    <row r="57" ht="51" customHeight="1" spans="2:11">
      <c r="B57" s="11" t="s">
        <v>81</v>
      </c>
      <c r="C57" s="14" t="s">
        <v>82</v>
      </c>
      <c r="D57" s="11"/>
      <c r="E57" s="11"/>
      <c r="F57" s="11"/>
      <c r="G57" s="11"/>
      <c r="H57" s="14"/>
      <c r="I57" s="18"/>
      <c r="J57" s="14"/>
      <c r="K57" s="14">
        <f t="shared" si="0"/>
        <v>0</v>
      </c>
    </row>
    <row r="58" ht="63.75" customHeight="1" spans="2:11">
      <c r="B58" s="11" t="s">
        <v>83</v>
      </c>
      <c r="C58" s="14" t="s">
        <v>84</v>
      </c>
      <c r="D58" s="11"/>
      <c r="E58" s="11"/>
      <c r="F58" s="11"/>
      <c r="G58" s="11"/>
      <c r="H58" s="14"/>
      <c r="I58" s="18"/>
      <c r="J58" s="14"/>
      <c r="K58" s="14">
        <f t="shared" si="0"/>
        <v>0</v>
      </c>
    </row>
    <row r="59" ht="38.25" customHeight="1" spans="2:11">
      <c r="B59" s="11" t="s">
        <v>85</v>
      </c>
      <c r="C59" s="14" t="s">
        <v>86</v>
      </c>
      <c r="D59" s="11"/>
      <c r="E59" s="11"/>
      <c r="F59" s="11"/>
      <c r="G59" s="11"/>
      <c r="H59" s="14"/>
      <c r="I59" s="18"/>
      <c r="J59" s="14"/>
      <c r="K59" s="14">
        <f t="shared" si="0"/>
        <v>0</v>
      </c>
    </row>
    <row r="60" ht="38.25" customHeight="1" spans="2:11">
      <c r="B60" s="11" t="s">
        <v>87</v>
      </c>
      <c r="C60" s="14" t="s">
        <v>88</v>
      </c>
      <c r="D60" s="11"/>
      <c r="E60" s="11"/>
      <c r="F60" s="11"/>
      <c r="G60" s="11"/>
      <c r="H60" s="14"/>
      <c r="I60" s="18"/>
      <c r="J60" s="14"/>
      <c r="K60" s="14">
        <f t="shared" si="0"/>
        <v>0</v>
      </c>
    </row>
    <row r="61" ht="51" customHeight="1" spans="2:11">
      <c r="B61" s="11" t="s">
        <v>89</v>
      </c>
      <c r="C61" s="14" t="s">
        <v>90</v>
      </c>
      <c r="D61" s="11"/>
      <c r="E61" s="11"/>
      <c r="F61" s="11"/>
      <c r="G61" s="11"/>
      <c r="H61" s="14"/>
      <c r="I61" s="18"/>
      <c r="J61" s="14"/>
      <c r="K61" s="14">
        <f t="shared" si="0"/>
        <v>0</v>
      </c>
    </row>
    <row r="62" ht="51" customHeight="1" spans="2:11">
      <c r="B62" s="12" t="s">
        <v>91</v>
      </c>
      <c r="C62" s="13" t="s">
        <v>92</v>
      </c>
      <c r="D62" s="14">
        <f t="shared" ref="D62:I62" si="9">SUM(D20-D34-D44)</f>
        <v>234144.69</v>
      </c>
      <c r="E62" s="14">
        <f t="shared" si="9"/>
        <v>0</v>
      </c>
      <c r="F62" s="14">
        <f t="shared" si="9"/>
        <v>0</v>
      </c>
      <c r="G62" s="14">
        <f t="shared" si="9"/>
        <v>0</v>
      </c>
      <c r="H62" s="14">
        <f t="shared" si="9"/>
        <v>0</v>
      </c>
      <c r="I62" s="18">
        <f t="shared" si="9"/>
        <v>0</v>
      </c>
      <c r="J62" s="14">
        <f>SUM(J20-J44)</f>
        <v>0</v>
      </c>
      <c r="K62" s="14">
        <f t="shared" si="0"/>
        <v>234144.69</v>
      </c>
    </row>
    <row r="63" ht="76.5" customHeight="1" spans="2:11">
      <c r="B63" s="11" t="s">
        <v>93</v>
      </c>
      <c r="C63" s="14" t="s">
        <v>94</v>
      </c>
      <c r="D63" s="14"/>
      <c r="E63" s="14"/>
      <c r="F63" s="14"/>
      <c r="G63" s="14"/>
      <c r="H63" s="14"/>
      <c r="I63" s="18"/>
      <c r="J63" s="14"/>
      <c r="K63" s="14">
        <f t="shared" si="0"/>
        <v>0</v>
      </c>
    </row>
    <row r="64" ht="51" customHeight="1" spans="2:11">
      <c r="B64" s="11" t="s">
        <v>95</v>
      </c>
      <c r="C64" s="14" t="s">
        <v>82</v>
      </c>
      <c r="D64" s="11"/>
      <c r="E64" s="11"/>
      <c r="F64" s="11"/>
      <c r="G64" s="11"/>
      <c r="H64" s="14"/>
      <c r="I64" s="18"/>
      <c r="J64" s="14"/>
      <c r="K64" s="14"/>
    </row>
    <row r="65" ht="63.75" customHeight="1" spans="2:11">
      <c r="B65" s="11" t="s">
        <v>96</v>
      </c>
      <c r="C65" s="14" t="s">
        <v>84</v>
      </c>
      <c r="D65" s="11"/>
      <c r="E65" s="11"/>
      <c r="F65" s="11"/>
      <c r="G65" s="11"/>
      <c r="H65" s="14"/>
      <c r="I65" s="18"/>
      <c r="J65" s="14"/>
      <c r="K65" s="14"/>
    </row>
    <row r="66" ht="38.25" customHeight="1" spans="2:11">
      <c r="B66" s="11" t="s">
        <v>97</v>
      </c>
      <c r="C66" s="14" t="s">
        <v>86</v>
      </c>
      <c r="D66" s="11"/>
      <c r="E66" s="11"/>
      <c r="F66" s="11"/>
      <c r="G66" s="11"/>
      <c r="H66" s="14"/>
      <c r="I66" s="18"/>
      <c r="J66" s="14"/>
      <c r="K66" s="14"/>
    </row>
    <row r="67" ht="38.25" customHeight="1" spans="2:11">
      <c r="B67" s="11" t="s">
        <v>98</v>
      </c>
      <c r="C67" s="14" t="s">
        <v>88</v>
      </c>
      <c r="D67" s="11"/>
      <c r="E67" s="11"/>
      <c r="F67" s="11"/>
      <c r="G67" s="11"/>
      <c r="H67" s="14"/>
      <c r="I67" s="18"/>
      <c r="J67" s="14"/>
      <c r="K67" s="14"/>
    </row>
    <row r="68" ht="51" customHeight="1" spans="2:11">
      <c r="B68" s="11" t="s">
        <v>99</v>
      </c>
      <c r="C68" s="14" t="s">
        <v>90</v>
      </c>
      <c r="D68" s="11"/>
      <c r="E68" s="11"/>
      <c r="F68" s="11"/>
      <c r="G68" s="11"/>
      <c r="H68" s="14"/>
      <c r="I68" s="18"/>
      <c r="J68" s="14"/>
      <c r="K68" s="14"/>
    </row>
    <row r="70" customHeight="1" spans="2:3">
      <c r="B70" s="19" t="s">
        <v>100</v>
      </c>
      <c r="C70" s="20" t="s">
        <v>101</v>
      </c>
    </row>
    <row r="71" customHeight="1" spans="3:3">
      <c r="C71" s="20" t="s">
        <v>102</v>
      </c>
    </row>
    <row r="72" customHeight="1" spans="3:3">
      <c r="C72" s="20" t="s">
        <v>103</v>
      </c>
    </row>
  </sheetData>
  <mergeCells count="13">
    <mergeCell ref="A3:K3"/>
    <mergeCell ref="A7:K7"/>
    <mergeCell ref="A11:K11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</mergeCells>
  <pageMargins left="0.196527777777778" right="0" top="0" bottom="0" header="0.290972222222222" footer="0.290972222222222"/>
  <pageSetup paperSize="9" scale="8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</cp:lastModifiedBy>
  <dcterms:created xsi:type="dcterms:W3CDTF">2025-10-14T12:50:54Z</dcterms:created>
  <dcterms:modified xsi:type="dcterms:W3CDTF">2025-10-14T12:52:45Z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A1CDA14DED394F439BFEBD859E60B3A4_12</vt:lpwstr>
  </property>
  <property fmtid="{D5CDD505-2E9C-101B-9397-08002B2CF9AE}" pid="3" name="KSOProductBuildVer">
    <vt:lpwstr>1033-12.2.0.21931</vt:lpwstr>
  </property>
</Properties>
</file>